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Бюджет" sheetId="1" r:id="rId1"/>
    <sheet name="Канали" sheetId="2" r:id="rId2"/>
  </sheet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.0%"/>
    <numFmt numFmtId="166" formatCode="0.0"/>
  </numFmts>
  <fonts count="5">
    <font>
      <sz val="11"/>
      <name val="Arial"/>
    </font>
    <font>
      <b/>
      <sz val="14"/>
      <name val="Arial"/>
      <color rgb="FF2B1D14"/>
    </font>
    <font>
      <b/>
      <sz val="11"/>
      <name val="Arial"/>
    </font>
    <font>
      <i/>
      <sz val="9"/>
      <name val="Arial"/>
      <color rgb="FF7A6E63"/>
    </font>
    <font>
      <b/>
      <sz val="12"/>
      <name val="Arial"/>
      <color rgb="FF5A3A28"/>
    </font>
  </fonts>
  <fills count="4">
    <fill>
      <patternFill patternType="none"/>
    </fill>
    <fill>
      <patternFill patternType="gray125"/>
    </fill>
    <fill>
      <patternFill patternType="solid">
        <fgColor rgb="FFF1ECE6"/>
        <bgColor indexed="64"/>
      </patternFill>
    </fill>
    <fill>
      <patternFill patternType="solid">
        <fgColor rgb="FFFFF6D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BFB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 vertical="center"/>
    </xf>
    <xf numFmtId="0" fontId="0" fillId="0" borderId="0" xfId="0" applyAlignment="1">
      <alignment wrapText="1" vertical="top"/>
    </xf>
    <xf numFmtId="164" fontId="0" fillId="3" borderId="1" xfId="0" applyNumberFormat="1" applyFill="1" applyBorder="1"/>
    <xf numFmtId="9" fontId="0" fillId="3" borderId="1" xfId="0" applyNumberForma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3" fillId="0" borderId="0" xfId="0" applyFont="1" applyAlignment="1">
      <alignment wrapText="1" vertical="top"/>
    </xf>
    <xf numFmtId="0" fontId="0" fillId="3" borderId="1" xfId="0" applyFill="1" applyBorder="1" applyAlignment="1">
      <alignment wrapText="1" vertical="top"/>
    </xf>
    <xf numFmtId="166" fontId="2" fillId="0" borderId="1" xfId="0" applyNumberFormat="1" applyFont="1" applyBorder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8"/>
  <cols>
    <col min="1" max="1" width="58" customWidth="1"/>
    <col min="2" max="2" width="18" customWidth="1"/>
    <col min="3" max="3" width="70" customWidth="1"/>
  </cols>
  <sheetData>
    <row r="1">
      <c r="A1" s="1" t="inlineStr">
        <is>
          <t xml:space="preserve">Калькулятор бюджету на маркетинг від цілі</t>
        </is>
      </c>
    </row>
    <row r="2">
      <c r="A2" s="8" t="inlineStr">
        <is>
          <t xml:space="preserve">Заповнюйте жовті клітинки — решта рахується. Метод — зі статті «Маркетинговий бюджет для малого бізнесу» на systemno.com.ua: ціль у клієнтах × вартість залучення + постійна частина, перевірка відсотком від виручки і маржі.</t>
        </is>
      </c>
    </row>
    <row r="3"/>
    <row r="4">
      <c r="A4" s="11" t="inlineStr">
        <is>
          <t xml:space="preserve">Крок 1. Ціль у клієнтах</t>
        </is>
      </c>
    </row>
    <row r="5">
      <c r="A5" s="3" t="inlineStr">
        <is>
          <t xml:space="preserve">Цільова виручка на місяць, грн</t>
        </is>
      </c>
      <c r="B5" s="4">
        <v>300000</v>
      </c>
      <c r="C5" s="8" t="inlineStr">
        <is>
          <t xml:space="preserve">з плану на 3–6 місяців, не «як зараз»</t>
        </is>
      </c>
    </row>
    <row r="6">
      <c r="A6" s="3" t="inlineStr">
        <is>
          <t xml:space="preserve">Середній чек, грн</t>
        </is>
      </c>
      <c r="B6" s="4">
        <v>1500</v>
      </c>
      <c r="C6" s="8" t="inlineStr">
        <is>
          <t xml:space="preserve">виручка ÷ кількість замовлень за минулий місяць</t>
        </is>
      </c>
    </row>
    <row r="7">
      <c r="A7" s="3" t="inlineStr">
        <is>
          <t xml:space="preserve">Замовлень потрібно на місяць</t>
        </is>
      </c>
      <c r="B7" s="6">
        <f>B5/B6</f>
      </c>
    </row>
    <row r="8">
      <c r="A8" s="3" t="inlineStr">
        <is>
          <t xml:space="preserve">Частка замовлень від постійних клієнтів</t>
        </is>
      </c>
      <c r="B8" s="5">
        <v>0.5</v>
      </c>
      <c r="C8" s="8" t="inlineStr">
        <is>
          <t xml:space="preserve">скільки замовлень роблять ті, хто вже купував; якщо не знаєте — 30–50 % для послуг</t>
        </is>
      </c>
    </row>
    <row r="9">
      <c r="A9" s="3" t="inlineStr">
        <is>
          <t xml:space="preserve">Нових клієнтів потрібно на місяць</t>
        </is>
      </c>
      <c r="B9" s="6">
        <f>ROUND(B7*(1-B8),0)</f>
      </c>
      <c r="C9" s="8" t="inlineStr">
        <is>
          <t xml:space="preserve">головна цифра: під неї рахується бюджет</t>
        </is>
      </c>
    </row>
    <row r="10"/>
    <row r="11">
      <c r="A11" s="11" t="inlineStr">
        <is>
          <t xml:space="preserve">Крок 2. Змінна частина: залучення</t>
        </is>
      </c>
    </row>
    <row r="12">
      <c r="A12" s="3" t="inlineStr">
        <is>
          <t xml:space="preserve">Вартість залучення нового клієнта (CAC), грн</t>
        </is>
      </c>
      <c r="B12" s="4">
        <v>400</v>
      </c>
      <c r="C12" s="8" t="inlineStr">
        <is>
          <t xml:space="preserve">з власних даних за минулі місяці або з тестового місяця; орієнтири за нішами — у статті «Вартість заявки і клієнта за нішами»</t>
        </is>
      </c>
    </row>
    <row r="13">
      <c r="A13" s="3" t="inlineStr">
        <is>
          <t xml:space="preserve">Змінна частина бюджету, грн/міс</t>
        </is>
      </c>
      <c r="B13" s="6">
        <f>B9*B12</f>
      </c>
      <c r="C13" s="8" t="inlineStr">
        <is>
          <t xml:space="preserve">нових клієнтів × CAC; масштабується разом із ціллю</t>
        </is>
      </c>
    </row>
    <row r="14"/>
    <row r="15">
      <c r="A15" s="11" t="inlineStr">
        <is>
          <t xml:space="preserve">Крок 3. Постійна частина</t>
        </is>
      </c>
    </row>
    <row r="16">
      <c r="A16" s="3" t="inlineStr">
        <is>
          <t xml:space="preserve">Оплата маркетолога / SMM / підрядника, грн/міс</t>
        </is>
      </c>
      <c r="B16" s="4">
        <v>10000</v>
      </c>
      <c r="C16" s="8" t="inlineStr">
        <is>
          <t xml:space="preserve">якщо вже врахована в CAC вище — поставте 0, не рахуйте двічі</t>
        </is>
      </c>
    </row>
    <row r="17">
      <c r="A17" s="3" t="inlineStr">
        <is>
          <t xml:space="preserve">Виробництво контенту: зйомка, дизайн, монтаж</t>
        </is>
      </c>
      <c r="B17" s="4">
        <v>3000</v>
      </c>
    </row>
    <row r="18">
      <c r="A18" s="3" t="inlineStr">
        <is>
          <t xml:space="preserve">Інструменти: CRM, розсилки, планувальник</t>
        </is>
      </c>
      <c r="B18" s="4">
        <v>1000</v>
      </c>
    </row>
    <row r="19">
      <c r="A19" s="3" t="inlineStr">
        <is>
          <t xml:space="preserve">Сайт: домен, хостинг, підтримка</t>
        </is>
      </c>
      <c r="B19" s="4">
        <v>1000</v>
      </c>
    </row>
    <row r="20">
      <c r="A20" s="3" t="inlineStr">
        <is>
          <t xml:space="preserve">Інше</t>
        </is>
      </c>
      <c r="B20" s="4">
        <v>0</v>
      </c>
    </row>
    <row r="21">
      <c r="A21" s="3" t="inlineStr">
        <is>
          <t xml:space="preserve">Постійна частина, грн/міс</t>
        </is>
      </c>
      <c r="B21" s="6">
        <f>SUM(B16:B20)</f>
      </c>
    </row>
    <row r="22"/>
    <row r="23">
      <c r="A23" s="11" t="inlineStr">
        <is>
          <t xml:space="preserve">Крок 4. Разом і перевірка</t>
        </is>
      </c>
    </row>
    <row r="24">
      <c r="A24" s="3" t="inlineStr">
        <is>
          <t xml:space="preserve">Бюджет на маркетинг, грн/міс</t>
        </is>
      </c>
      <c r="B24" s="6">
        <f>B13+B21</f>
      </c>
    </row>
    <row r="25">
      <c r="A25" s="3" t="inlineStr">
        <is>
          <t xml:space="preserve">Частка від цільової виручки</t>
        </is>
      </c>
      <c r="B25" s="7">
        <f>B24/B5</f>
      </c>
      <c r="C25" s="8" t="inlineStr">
        <is>
          <t xml:space="preserve">орієнтир для малого бізнесу — 5–15 %; понад 20 % — перевірте CAC, ціль або частку повторних</t>
        </is>
      </c>
    </row>
    <row r="26">
      <c r="A26" s="3" t="inlineStr">
        <is>
          <t xml:space="preserve">Маржинальність (частка маржі у виручці)</t>
        </is>
      </c>
      <c r="B26" s="5">
        <v>0.5</v>
      </c>
      <c r="C26" s="8" t="inlineStr">
        <is>
          <t xml:space="preserve">що лишається після собівартості товару чи послуги</t>
        </is>
      </c>
    </row>
    <row r="27">
      <c r="A27" s="3" t="inlineStr">
        <is>
          <t xml:space="preserve">Маржа з цільової виручки, грн/міс</t>
        </is>
      </c>
      <c r="B27" s="6">
        <f>B5*B26</f>
      </c>
    </row>
    <row r="28">
      <c r="A28" s="3" t="inlineStr">
        <is>
          <t xml:space="preserve">Частка бюджету від маржі</t>
        </is>
      </c>
      <c r="B28" s="7">
        <f>B24/B27</f>
      </c>
      <c r="C28" s="8" t="inlineStr">
        <is>
          <t xml:space="preserve">понад 50 % — маркетинг з’їдає половину прибутку ще до оренди і зарплат</t>
        </is>
      </c>
    </row>
    <row r="29">
      <c r="A29" s="3" t="inlineStr">
        <is>
          <t xml:space="preserve">Повна вартість нового клієнта з постійною частиною, грн</t>
        </is>
      </c>
      <c r="B29" s="6">
        <f>B24/B9</f>
      </c>
      <c r="C29" s="8" t="inlineStr">
        <is>
          <t xml:space="preserve">саме цю цифру порівнюйте з LTV — у калькуляторі юніт-економіки</t>
        </is>
      </c>
    </row>
    <row r="30"/>
    <row r="31">
      <c r="A31" s="11" t="inlineStr">
        <is>
          <t xml:space="preserve">Крок 5. Якщо не сходиться — що змінювати, у такому порядку</t>
        </is>
      </c>
    </row>
    <row r="32">
      <c r="A32" s="8" t="inlineStr">
        <is>
          <t xml:space="preserve">1. Знизити CAC: креативи, конверсія профілю чи сайту, дешевші канали. Найкращий варіант, але не швидкий.</t>
        </is>
      </c>
    </row>
    <row r="33">
      <c r="A33" s="8" t="inlineStr">
        <is>
          <t xml:space="preserve">2. Збільшити частку повторних покупок (клітинка B8): тоді нових клієнтів потрібно менше. Часто дешевше за залучення.</t>
        </is>
      </c>
    </row>
    <row r="34">
      <c r="A34" s="8" t="inlineStr">
        <is>
          <t xml:space="preserve">3. Зменшити ціль (B5) і зростати поступово.</t>
        </is>
      </c>
    </row>
    <row r="35">
      <c r="A35" s="8" t="inlineStr">
        <is>
          <t xml:space="preserve">4. Прийняти вищий відсоток на обмежений час — наприклад, три місяці запуску — з чіткою датою перегляду.</t>
        </is>
      </c>
    </row>
    <row r="36"/>
    <row r="37">
      <c r="A37" s="11" t="inlineStr">
        <is>
          <t xml:space="preserve">Три сценарії</t>
        </is>
      </c>
    </row>
    <row r="38">
      <c r="A38" s="2" t="inlineStr">
        <is>
          <t xml:space="preserve">Показник</t>
        </is>
      </c>
      <c r="B38" s="2" t="inlineStr">
        <is>
          <t xml:space="preserve">Мінімум</t>
        </is>
      </c>
      <c r="C38" s="2" t="inlineStr">
        <is>
          <t xml:space="preserve">База</t>
        </is>
      </c>
      <c r="D38" s="2" t="inlineStr">
        <is>
          <t xml:space="preserve">Ріст</t>
        </is>
      </c>
    </row>
    <row r="39">
      <c r="A39" s="3" t="inlineStr">
        <is>
          <t xml:space="preserve">Нових клієнтів на місяць</t>
        </is>
      </c>
      <c r="B39" s="6">
        <f>ROUND($B$9*0.6,0)</f>
      </c>
      <c r="C39" s="6">
        <f>$B$9</f>
      </c>
      <c r="D39" s="6">
        <f>ROUND($B$9*1.5,0)</f>
      </c>
    </row>
    <row r="40">
      <c r="A40" s="3" t="inlineStr">
        <is>
          <t xml:space="preserve">CAC, грн</t>
        </is>
      </c>
      <c r="B40" s="6">
        <f>$B$12</f>
      </c>
      <c r="C40" s="6">
        <f>$B$12</f>
      </c>
      <c r="D40" s="6">
        <f>ROUND($B$12*1.2,0)</f>
      </c>
    </row>
    <row r="41">
      <c r="A41" s="3" t="inlineStr">
        <is>
          <t xml:space="preserve">Змінна частина, грн/міс</t>
        </is>
      </c>
      <c r="B41" s="6">
        <f>B39*B40</f>
      </c>
      <c r="C41" s="6">
        <f>C39*C40</f>
      </c>
      <c r="D41" s="6">
        <f>D39*D40</f>
      </c>
    </row>
    <row r="42">
      <c r="A42" s="3" t="inlineStr">
        <is>
          <t xml:space="preserve">Постійна частина, грн/міс</t>
        </is>
      </c>
      <c r="B42" s="6">
        <f>$B$21</f>
      </c>
      <c r="C42" s="6">
        <f>$B$21</f>
      </c>
      <c r="D42" s="6">
        <f>$B$21</f>
      </c>
    </row>
    <row r="43">
      <c r="A43" s="3" t="inlineStr">
        <is>
          <t xml:space="preserve">Бюджет, грн/міс</t>
        </is>
      </c>
      <c r="B43" s="6">
        <f>B41+B42</f>
      </c>
      <c r="C43" s="6">
        <f>C41+C42</f>
      </c>
      <c r="D43" s="6">
        <f>D41+D42</f>
      </c>
    </row>
    <row r="44">
      <c r="A44" s="3" t="inlineStr">
        <is>
          <t xml:space="preserve">Виручка при такій кількості нових клієнтів, грн/міс</t>
        </is>
      </c>
      <c r="B44" s="6">
        <f>B39/(1-$B$8)*$B$6</f>
      </c>
      <c r="C44" s="6">
        <f>C39/(1-$B$8)*$B$6</f>
      </c>
      <c r="D44" s="6">
        <f>D39/(1-$B$8)*$B$6</f>
      </c>
    </row>
    <row r="45">
      <c r="A45" s="3" t="inlineStr">
        <is>
          <t xml:space="preserve">Частка бюджету від виручки</t>
        </is>
      </c>
      <c r="B45" s="7">
        <f>B43/B44</f>
      </c>
      <c r="C45" s="7">
        <f>C43/C44</f>
      </c>
      <c r="D45" s="7">
        <f>D43/D44</f>
      </c>
    </row>
    <row r="46">
      <c r="A46" s="8" t="inlineStr">
        <is>
          <t xml:space="preserve">У сценарії «Ріст» CAC закладено на 20 % вищий: при масштабуванні реклама дорожчає. Колонки сценаріїв можна переписати вручну.</t>
        </is>
      </c>
    </row>
  </sheetData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FormatPr defaultRowHeight="18"/>
  <cols>
    <col min="1" max="1" width="34" customWidth="1"/>
    <col min="2" max="2" width="30" customWidth="1"/>
    <col min="3" max="3" width="18" customWidth="1"/>
    <col min="4" max="4" width="18" customWidth="1"/>
    <col min="5" max="5" width="18" customWidth="1"/>
    <col min="6" max="6" width="14" customWidth="1"/>
    <col min="7" max="7" width="40" customWidth="1"/>
  </cols>
  <sheetData>
    <row r="1">
      <c r="A1" s="1" t="inlineStr">
        <is>
          <t xml:space="preserve">Розподіл бюджету за каналами</t>
        </is>
      </c>
    </row>
    <row r="2">
      <c r="A2" s="8" t="inlineStr">
        <is>
          <t xml:space="preserve">Заповніть бюджет і очікувану кількість клієнтів по кожному каналу — таблиця покаже вартість клієнта, частку бюджету і чи сходиться з ціллю з аркуша «Бюджет».</t>
        </is>
      </c>
    </row>
    <row r="3"/>
    <row r="4">
      <c r="A4" s="2" t="inlineStr">
        <is>
          <t xml:space="preserve">Канал</t>
        </is>
      </c>
      <c r="B4" s="2" t="inlineStr">
        <is>
          <t xml:space="preserve">Роль (залучення / повернення / база)</t>
        </is>
      </c>
      <c r="C4" s="2" t="inlineStr">
        <is>
          <t xml:space="preserve">Бюджет, грн/міс</t>
        </is>
      </c>
      <c r="D4" s="2" t="inlineStr">
        <is>
          <t xml:space="preserve">Очікувано нових клієнтів</t>
        </is>
      </c>
      <c r="E4" s="2" t="inlineStr">
        <is>
          <t xml:space="preserve">Вартість клієнта, грн</t>
        </is>
      </c>
      <c r="F4" s="2" t="inlineStr">
        <is>
          <t xml:space="preserve">Частка бюджету</t>
        </is>
      </c>
      <c r="G4" s="2" t="inlineStr">
        <is>
          <t xml:space="preserve">Коментар</t>
        </is>
      </c>
    </row>
    <row r="5">
      <c r="A5" s="9" t="inlineStr">
        <is>
          <t xml:space="preserve">Таргет Instagram / Facebook</t>
        </is>
      </c>
      <c r="B5" s="9" t="inlineStr">
        <is>
          <t xml:space="preserve">залучення</t>
        </is>
      </c>
      <c r="C5" s="4">
        <v>20000</v>
      </c>
      <c r="D5" s="4">
        <v>45</v>
      </c>
      <c r="E5" s="6">
        <f>IF(D5=0,"",C5/D5)</f>
      </c>
      <c r="F5" s="7">
        <f>IF($C$13=0,"",C5/$C$13)</f>
      </c>
      <c r="G5" s="9" t="inlineStr">
        <is>
          <t xml:space="preserve"/>
        </is>
      </c>
    </row>
    <row r="6">
      <c r="A6" s="9" t="inlineStr">
        <is>
          <t xml:space="preserve">Google Ads</t>
        </is>
      </c>
      <c r="B6" s="9" t="inlineStr">
        <is>
          <t xml:space="preserve">залучення</t>
        </is>
      </c>
      <c r="C6" s="4">
        <v>10000</v>
      </c>
      <c r="D6" s="4">
        <v>18</v>
      </c>
      <c r="E6" s="6">
        <f>IF(D6=0,"",C6/D6)</f>
      </c>
      <c r="F6" s="7">
        <f>IF($C$13=0,"",C6/$C$13)</f>
      </c>
      <c r="G6" s="9" t="inlineStr">
        <is>
          <t xml:space="preserve"/>
        </is>
      </c>
    </row>
    <row r="7">
      <c r="A7" s="9" t="inlineStr">
        <is>
          <t xml:space="preserve">Google Карти і відгуки</t>
        </is>
      </c>
      <c r="B7" s="9" t="inlineStr">
        <is>
          <t xml:space="preserve">залучення</t>
        </is>
      </c>
      <c r="C7" s="4">
        <v>1000</v>
      </c>
      <c r="D7" s="4">
        <v>20</v>
      </c>
      <c r="E7" s="6">
        <f>IF(D7=0,"",C7/D7)</f>
      </c>
      <c r="F7" s="7">
        <f>IF($C$13=0,"",C7/$C$13)</f>
      </c>
      <c r="G7" s="9" t="inlineStr">
        <is>
          <t xml:space="preserve">час на відповіді на відгуки і фото</t>
        </is>
      </c>
    </row>
    <row r="8">
      <c r="A8" s="9" t="inlineStr">
        <is>
          <t xml:space="preserve">Контент: зйомка, монтаж, дизайн</t>
        </is>
      </c>
      <c r="B8" s="9" t="inlineStr">
        <is>
          <t xml:space="preserve">база</t>
        </is>
      </c>
      <c r="C8" s="4">
        <v>3000</v>
      </c>
      <c r="D8" s="4">
        <v>10</v>
      </c>
      <c r="E8" s="6">
        <f>IF(D8=0,"",C8/D8)</f>
      </c>
      <c r="F8" s="7">
        <f>IF($C$13=0,"",C8/$C$13)</f>
      </c>
      <c r="G8" s="9" t="inlineStr">
        <is>
          <t xml:space="preserve">органічні звернення з Reels і сторіс</t>
        </is>
      </c>
    </row>
    <row r="9">
      <c r="A9" s="9" t="inlineStr">
        <is>
          <t xml:space="preserve">Маркетолог / SMM / підрядник</t>
        </is>
      </c>
      <c r="B9" s="9" t="inlineStr">
        <is>
          <t xml:space="preserve">база</t>
        </is>
      </c>
      <c r="C9" s="4">
        <v>10000</v>
      </c>
      <c r="D9" s="4">
        <v>0</v>
      </c>
      <c r="E9" s="6">
        <f>IF(D9=0,"",C9/D9)</f>
      </c>
      <c r="F9" s="7">
        <f>IF($C$13=0,"",C9/$C$13)</f>
      </c>
      <c r="G9" s="9" t="inlineStr">
        <is>
          <t xml:space="preserve">клієнтів не приписуємо, щоб не рахувати двічі</t>
        </is>
      </c>
    </row>
    <row r="10">
      <c r="A10" s="9" t="inlineStr">
        <is>
          <t xml:space="preserve">Лояльність: бонуси, подарунки, розсилка</t>
        </is>
      </c>
      <c r="B10" s="9" t="inlineStr">
        <is>
          <t xml:space="preserve">повернення</t>
        </is>
      </c>
      <c r="C10" s="4">
        <v>2000</v>
      </c>
      <c r="D10" s="4">
        <v>0</v>
      </c>
      <c r="E10" s="6">
        <f>IF(D10=0,"",C10/D10)</f>
      </c>
      <c r="F10" s="7">
        <f>IF($C$13=0,"",C10/$C$13)</f>
      </c>
      <c r="G10" s="9" t="inlineStr">
        <is>
          <t xml:space="preserve">дає повторних, не нових</t>
        </is>
      </c>
    </row>
    <row r="11">
      <c r="A11" s="9" t="inlineStr">
        <is>
          <t xml:space="preserve">Локальні точки контакту: друк, партнери</t>
        </is>
      </c>
      <c r="B11" s="9" t="inlineStr">
        <is>
          <t xml:space="preserve">залучення</t>
        </is>
      </c>
      <c r="C11" s="4">
        <v>2000</v>
      </c>
      <c r="D11" s="4">
        <v>10</v>
      </c>
      <c r="E11" s="6">
        <f>IF(D11=0,"",C11/D11)</f>
      </c>
      <c r="F11" s="7">
        <f>IF($C$13=0,"",C11/$C$13)</f>
      </c>
      <c r="G11" s="9" t="inlineStr">
        <is>
          <t xml:space="preserve"/>
        </is>
      </c>
    </row>
    <row r="12">
      <c r="A12" s="9" t="inlineStr">
        <is>
          <t xml:space="preserve">Інше</t>
        </is>
      </c>
      <c r="B12" s="9" t="inlineStr">
        <is>
          <t xml:space="preserve"/>
        </is>
      </c>
      <c r="C12" s="4">
        <v>1000</v>
      </c>
      <c r="D12" s="4">
        <v>0</v>
      </c>
      <c r="E12" s="6">
        <f>IF(D12=0,"",C12/D12)</f>
      </c>
      <c r="F12" s="7">
        <f>IF($C$13=0,"",C12/$C$13)</f>
      </c>
      <c r="G12" s="9" t="inlineStr">
        <is>
          <t xml:space="preserve"/>
        </is>
      </c>
    </row>
    <row r="13">
      <c r="A13" s="2" t="inlineStr">
        <is>
          <t xml:space="preserve">Разом</t>
        </is>
      </c>
      <c r="B13" s="2" t="inlineStr">
        <is>
          <t xml:space="preserve"/>
        </is>
      </c>
      <c r="C13" s="6">
        <f>SUM(C5:C12)</f>
      </c>
      <c r="D13" s="6">
        <f>SUM(D5:D12)</f>
      </c>
      <c r="E13" s="6">
        <f>IF(D13=0,"",C13/D13)</f>
      </c>
      <c r="F13" s="7">
        <f>IF(C13=0,"",SUM(F5:F12))</f>
      </c>
      <c r="G13" s="2" t="inlineStr">
        <is>
          <t xml:space="preserve"/>
        </is>
      </c>
    </row>
    <row r="14"/>
    <row r="15">
      <c r="A15" s="11" t="inlineStr">
        <is>
          <t xml:space="preserve">Звірка з ціллю</t>
        </is>
      </c>
    </row>
    <row r="16">
      <c r="A16" s="3" t="inlineStr">
        <is>
          <t xml:space="preserve">Нових клієнтів потрібно (аркуш «Бюджет»)</t>
        </is>
      </c>
      <c r="B16" s="3" t="inlineStr">
        <is>
          <t xml:space="preserve"/>
        </is>
      </c>
      <c r="C16" s="6">
        <f>Бюджет!B9</f>
      </c>
    </row>
    <row r="17">
      <c r="A17" s="3" t="inlineStr">
        <is>
          <t xml:space="preserve">Очікувано за каналами</t>
        </is>
      </c>
      <c r="B17" s="3" t="inlineStr">
        <is>
          <t xml:space="preserve"/>
        </is>
      </c>
      <c r="C17" s="6">
        <f>D13</f>
      </c>
    </row>
    <row r="18">
      <c r="A18" s="3" t="inlineStr">
        <is>
          <t xml:space="preserve">Різниця (мінус — каналів не вистачає на ціль)</t>
        </is>
      </c>
      <c r="B18" s="3" t="inlineStr">
        <is>
          <t xml:space="preserve"/>
        </is>
      </c>
      <c r="C18" s="6">
        <f>C17-C16</f>
      </c>
    </row>
    <row r="19">
      <c r="A19" s="3" t="inlineStr">
        <is>
          <t xml:space="preserve">Бюджет за ціллю (аркуш «Бюджет»)</t>
        </is>
      </c>
      <c r="B19" s="3" t="inlineStr">
        <is>
          <t xml:space="preserve"/>
        </is>
      </c>
      <c r="C19" s="6">
        <f>Бюджет!B24</f>
      </c>
    </row>
    <row r="20">
      <c r="A20" s="3" t="inlineStr">
        <is>
          <t xml:space="preserve">Бюджет за каналами</t>
        </is>
      </c>
      <c r="B20" s="3" t="inlineStr">
        <is>
          <t xml:space="preserve"/>
        </is>
      </c>
      <c r="C20" s="6">
        <f>C13</f>
      </c>
    </row>
    <row r="21">
      <c r="A21" s="3" t="inlineStr">
        <is>
          <t xml:space="preserve">Середня повна вартість нового клієнта за каналами, грн</t>
        </is>
      </c>
      <c r="B21" s="3" t="inlineStr">
        <is>
          <t xml:space="preserve"/>
        </is>
      </c>
      <c r="C21" s="6">
        <f>IF(D13=0,"",C13/D13)</f>
      </c>
      <c r="D21" s="3" t="inlineStr">
        <is>
          <t xml:space="preserve"/>
        </is>
      </c>
      <c r="E21" s="8" t="inlineStr">
        <is>
          <t xml:space="preserve">порівняйте з CAC на аркуші «Бюджет»</t>
        </is>
      </c>
    </row>
  </sheetData>
  <pageMargins left="0.5" right="0.5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Калькулятор бюджету на маркетинг від цілі</dc:title>
  <dc:creator>Системно · systemno.com.ua</dc:creator>
</cp:coreProperties>
</file>