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купність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0.0"/>
  </numFmts>
  <fonts count="5">
    <font>
      <sz val="11"/>
      <name val="Arial"/>
    </font>
    <font>
      <b/>
      <sz val="14"/>
      <name val="Arial"/>
      <color rgb="FF2B1D14"/>
    </font>
    <font>
      <b/>
      <sz val="11"/>
      <name val="Arial"/>
    </font>
    <font>
      <i/>
      <sz val="9"/>
      <name val="Arial"/>
      <color rgb="FF7A6E63"/>
    </font>
    <font>
      <b/>
      <sz val="12"/>
      <name val="Arial"/>
      <color rgb="FF5A3A28"/>
    </font>
  </fonts>
  <fills count="4">
    <fill>
      <patternFill patternType="none"/>
    </fill>
    <fill>
      <patternFill patternType="gray125"/>
    </fill>
    <fill>
      <patternFill patternType="solid">
        <fgColor rgb="FFF1ECE6"/>
        <bgColor indexed="64"/>
      </patternFill>
    </fill>
    <fill>
      <patternFill patternType="solid">
        <fgColor rgb="FFFFF6D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BFB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 vertical="center"/>
    </xf>
    <xf numFmtId="0" fontId="0" fillId="0" borderId="0" xfId="0" applyAlignment="1">
      <alignment wrapText="1" vertical="top"/>
    </xf>
    <xf numFmtId="164" fontId="0" fillId="3" borderId="1" xfId="0" applyNumberFormat="1" applyFill="1" applyBorder="1"/>
    <xf numFmtId="9" fontId="0" fillId="3" borderId="1" xfId="0" applyNumberForma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3" fillId="0" borderId="0" xfId="0" applyFont="1" applyAlignment="1">
      <alignment wrapText="1" vertical="top"/>
    </xf>
    <xf numFmtId="0" fontId="0" fillId="3" borderId="1" xfId="0" applyFill="1" applyBorder="1" applyAlignment="1">
      <alignment wrapText="1" vertical="top"/>
    </xf>
    <xf numFmtId="166" fontId="2" fillId="0" borderId="1" xfId="0" applyNumberFormat="1" applyFont="1" applyBorder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8"/>
  <cols>
    <col min="1" max="1" width="52" customWidth="1"/>
    <col min="2" max="2" width="20" customWidth="1"/>
    <col min="3" max="3" width="16" customWidth="1"/>
    <col min="4" max="4" width="14" customWidth="1"/>
    <col min="5" max="5" width="12" customWidth="1"/>
    <col min="6" max="6" width="20" customWidth="1"/>
    <col min="7" max="7" width="20" customWidth="1"/>
    <col min="8" max="8" width="26" customWidth="1"/>
  </cols>
  <sheetData>
    <row r="1">
      <c r="A1" s="1" t="inlineStr">
        <is>
          <t xml:space="preserve">Юніт-економіка і окупність каналів</t>
        </is>
      </c>
    </row>
    <row r="2">
      <c r="A2" s="8" t="inlineStr">
        <is>
          <t xml:space="preserve">Заповнюйте жовті клітинки. Формули — зі статей «Юніт-економіка для маркетолога: CAC і LTV» і «ROMI, ROAS: окупність маркетингу за нішами» на systemno.com.ua.</t>
        </is>
      </c>
    </row>
    <row r="3"/>
    <row r="4">
      <c r="A4" s="11" t="inlineStr">
        <is>
          <t xml:space="preserve">Крок 1. Скільки приносить один клієнт (LTV)</t>
        </is>
      </c>
    </row>
    <row r="5">
      <c r="A5" s="3" t="inlineStr">
        <is>
          <t xml:space="preserve">Середній чек, грн</t>
        </is>
      </c>
      <c r="B5" s="4">
        <v>800</v>
      </c>
      <c r="C5" s="8" t="inlineStr">
        <is>
          <t xml:space="preserve">виручка ÷ кількість замовлень</t>
        </is>
      </c>
    </row>
    <row r="6">
      <c r="A6" s="3" t="inlineStr">
        <is>
          <t xml:space="preserve">Маржинальність (частка чека, що лишається після собівартості)</t>
        </is>
      </c>
      <c r="B6" s="5">
        <v>0.5</v>
      </c>
      <c r="C6" s="8" t="inlineStr">
        <is>
          <t xml:space="preserve">не виручка, а те, що реально лишається</t>
        </is>
      </c>
    </row>
    <row r="7">
      <c r="A7" s="3" t="inlineStr">
        <is>
          <t xml:space="preserve">Покупок одного клієнта на рік</t>
        </is>
      </c>
      <c r="B7" s="4">
        <v>6</v>
      </c>
      <c r="C7" s="8" t="inlineStr">
        <is>
          <t xml:space="preserve">скільки разів середній клієнт купує за рік; для молодого бізнесу — оцінка</t>
        </is>
      </c>
    </row>
    <row r="8">
      <c r="A8" s="3" t="inlineStr">
        <is>
          <t xml:space="preserve">Скільки років клієнт лишається</t>
        </is>
      </c>
      <c r="B8" s="4">
        <v>1.5</v>
      </c>
      <c r="C8" s="8" t="inlineStr">
        <is>
          <t xml:space="preserve">1 ÷ річний відтік; якщо не знаєте — 1–2 для послуг</t>
        </is>
      </c>
    </row>
    <row r="9">
      <c r="A9" s="3" t="inlineStr">
        <is>
          <t xml:space="preserve">Маржа з однієї покупки, грн</t>
        </is>
      </c>
      <c r="B9" s="6">
        <f>B5*B6</f>
      </c>
    </row>
    <row r="10">
      <c r="A10" s="3" t="inlineStr">
        <is>
          <t xml:space="preserve">Маржа з клієнта на місяць, грн</t>
        </is>
      </c>
      <c r="B10" s="6">
        <f>B9*B7/12</f>
      </c>
    </row>
    <row r="11">
      <c r="A11" s="3" t="inlineStr">
        <is>
          <t xml:space="preserve">LTV — маржа з клієнта за весь час, грн</t>
        </is>
      </c>
      <c r="B11" s="6">
        <f>B9*B7*B8</f>
      </c>
      <c r="C11" s="8" t="inlineStr">
        <is>
          <t xml:space="preserve">чек × маржа × покупок на рік × років</t>
        </is>
      </c>
    </row>
    <row r="12"/>
    <row r="13">
      <c r="A13" s="11" t="inlineStr">
        <is>
          <t xml:space="preserve">Крок 2. Скільки коштує клієнт (CAC) і чи окупається</t>
        </is>
      </c>
    </row>
    <row r="14">
      <c r="A14" s="3" t="inlineStr">
        <is>
          <t xml:space="preserve">Усі витрати на маркетинг за місяць, грн</t>
        </is>
      </c>
      <c r="B14" s="4">
        <v>30000</v>
      </c>
      <c r="C14" s="8" t="inlineStr">
        <is>
          <t xml:space="preserve">реклама + спеціаліст + контент + інструменти; лише реклама — CAC буде втричі занижений</t>
        </is>
      </c>
    </row>
    <row r="15">
      <c r="A15" s="3" t="inlineStr">
        <is>
          <t xml:space="preserve">Нових клієнтів за місяць</t>
        </is>
      </c>
      <c r="B15" s="4">
        <v>25</v>
      </c>
      <c r="C15" s="8" t="inlineStr">
        <is>
          <t xml:space="preserve">тих, хто купив уперше; з таблиці обліку заявок</t>
        </is>
      </c>
    </row>
    <row r="16">
      <c r="A16" s="3" t="inlineStr">
        <is>
          <t xml:space="preserve">CAC — вартість залучення клієнта, грн</t>
        </is>
      </c>
      <c r="B16" s="6">
        <f>IF(B15=0,"",B14/B15)</f>
      </c>
    </row>
    <row r="17">
      <c r="A17" s="3" t="inlineStr">
        <is>
          <t xml:space="preserve">LTV / CAC</t>
        </is>
      </c>
      <c r="B17" s="10">
        <f>IF(B15=0,"",B11/B16)</f>
      </c>
      <c r="C17" s="8" t="inlineStr">
        <is>
          <t xml:space="preserve">менше 1 — клієнт збитковий; 1–2 — окупається, але не покриває інших витрат; 3 і більше — масштабувати</t>
        </is>
      </c>
    </row>
    <row r="18">
      <c r="A18" s="3" t="inlineStr">
        <is>
          <t xml:space="preserve">Період окупності, місяців</t>
        </is>
      </c>
      <c r="B18" s="10">
        <f>IF(B15=0,"",B16/B10)</f>
      </c>
      <c r="C18" s="8" t="inlineStr">
        <is>
          <t xml:space="preserve">CAC ÷ маржа з клієнта на місяць; стільки місяців бізнес кредитує залучення</t>
        </is>
      </c>
    </row>
    <row r="19">
      <c r="A19" s="3" t="inlineStr">
        <is>
          <t xml:space="preserve">Прибуток з клієнта за перший місяць після CAC, грн</t>
        </is>
      </c>
      <c r="B19" s="6">
        <f>IF(B15=0,"",B10-B16)</f>
      </c>
      <c r="C19" s="8" t="inlineStr">
        <is>
          <t xml:space="preserve">мінус — нормально для бізнесу з повторними покупками, якщо є запас грошей на період окупності</t>
        </is>
      </c>
    </row>
    <row r="20"/>
    <row r="21">
      <c r="A21" s="11" t="inlineStr">
        <is>
          <t xml:space="preserve">Крок 3. Окупність за каналами</t>
        </is>
      </c>
    </row>
    <row r="22">
      <c r="A22" s="2" t="inlineStr">
        <is>
          <t xml:space="preserve">Канал</t>
        </is>
      </c>
      <c r="B22" s="2" t="inlineStr">
        <is>
          <t xml:space="preserve">Витрати за місяць, грн</t>
        </is>
      </c>
      <c r="C22" s="2" t="inlineStr">
        <is>
          <t xml:space="preserve">Нових клієнтів</t>
        </is>
      </c>
      <c r="D22" s="2" t="inlineStr">
        <is>
          <t xml:space="preserve">CAC, грн</t>
        </is>
      </c>
      <c r="E22" s="2" t="inlineStr">
        <is>
          <t xml:space="preserve">LTV / CAC</t>
        </is>
      </c>
      <c r="F22" s="2" t="inlineStr">
        <is>
          <t xml:space="preserve">ROMI за перший місяць</t>
        </is>
      </c>
      <c r="G22" s="2" t="inlineStr">
        <is>
          <t xml:space="preserve">ROMI за життя клієнта</t>
        </is>
      </c>
      <c r="H22" s="2" t="inlineStr">
        <is>
          <t xml:space="preserve">Рішення</t>
        </is>
      </c>
    </row>
    <row r="23">
      <c r="A23" s="9" t="inlineStr">
        <is>
          <t xml:space="preserve">Таргет Instagram / Facebook</t>
        </is>
      </c>
      <c r="B23" s="4">
        <v>12000</v>
      </c>
      <c r="C23" s="4">
        <v>14</v>
      </c>
      <c r="D23" s="6">
        <f>IF(C23=0,"",B23/C23)</f>
      </c>
      <c r="E23" s="10">
        <f>IF(C23=0,"",$B$11/D23)</f>
      </c>
      <c r="F23" s="7">
        <f>IF(B23=0,"",(C23*$B$9-B23)/B23)</f>
      </c>
      <c r="G23" s="7">
        <f>IF(B23=0,"",(C23*$B$11-B23)/B23)</f>
      </c>
      <c r="H23" s="3">
        <f>IF(C23=0,"зупинити або переглянути",IF(E23&lt;1,"зупинити або переглянути",IF(E23&lt;3,"оптимізувати","масштабувати")))</f>
      </c>
    </row>
    <row r="24">
      <c r="A24" s="9" t="inlineStr">
        <is>
          <t xml:space="preserve">Google Ads</t>
        </is>
      </c>
      <c r="B24" s="4">
        <v>8000</v>
      </c>
      <c r="C24" s="4">
        <v>6</v>
      </c>
      <c r="D24" s="6">
        <f>IF(C24=0,"",B24/C24)</f>
      </c>
      <c r="E24" s="10">
        <f>IF(C24=0,"",$B$11/D24)</f>
      </c>
      <c r="F24" s="7">
        <f>IF(B24=0,"",(C24*$B$9-B24)/B24)</f>
      </c>
      <c r="G24" s="7">
        <f>IF(B24=0,"",(C24*$B$11-B24)/B24)</f>
      </c>
      <c r="H24" s="3">
        <f>IF(C24=0,"зупинити або переглянути",IF(E24&lt;1,"зупинити або переглянути",IF(E24&lt;3,"оптимізувати","масштабувати")))</f>
      </c>
    </row>
    <row r="25">
      <c r="A25" s="9" t="inlineStr">
        <is>
          <t xml:space="preserve">Блогери, посіви</t>
        </is>
      </c>
      <c r="B25" s="4">
        <v>5000</v>
      </c>
      <c r="C25" s="4">
        <v>2</v>
      </c>
      <c r="D25" s="6">
        <f>IF(C25=0,"",B25/C25)</f>
      </c>
      <c r="E25" s="10">
        <f>IF(C25=0,"",$B$11/D25)</f>
      </c>
      <c r="F25" s="7">
        <f>IF(B25=0,"",(C25*$B$9-B25)/B25)</f>
      </c>
      <c r="G25" s="7">
        <f>IF(B25=0,"",(C25*$B$11-B25)/B25)</f>
      </c>
      <c r="H25" s="3">
        <f>IF(C25=0,"зупинити або переглянути",IF(E25&lt;1,"зупинити або переглянути",IF(E25&lt;3,"оптимізувати","масштабувати")))</f>
      </c>
    </row>
    <row r="26">
      <c r="A26" s="9" t="inlineStr">
        <is>
          <t xml:space="preserve">Google Карти, органіка</t>
        </is>
      </c>
      <c r="B26" s="4">
        <v>2000</v>
      </c>
      <c r="C26" s="4">
        <v>3</v>
      </c>
      <c r="D26" s="6">
        <f>IF(C26=0,"",B26/C26)</f>
      </c>
      <c r="E26" s="10">
        <f>IF(C26=0,"",$B$11/D26)</f>
      </c>
      <c r="F26" s="7">
        <f>IF(B26=0,"",(C26*$B$9-B26)/B26)</f>
      </c>
      <c r="G26" s="7">
        <f>IF(B26=0,"",(C26*$B$11-B26)/B26)</f>
      </c>
      <c r="H26" s="3">
        <f>IF(C26=0,"зупинити або переглянути",IF(E26&lt;1,"зупинити або переглянути",IF(E26&lt;3,"оптимізувати","масштабувати")))</f>
      </c>
    </row>
    <row r="27">
      <c r="A27" s="9" t="inlineStr">
        <is>
          <t xml:space="preserve">Інше</t>
        </is>
      </c>
      <c r="B27" s="4">
        <v>3000</v>
      </c>
      <c r="C27" s="4">
        <v>0</v>
      </c>
      <c r="D27" s="6">
        <f>IF(C27=0,"",B27/C27)</f>
      </c>
      <c r="E27" s="10">
        <f>IF(C27=0,"",$B$11/D27)</f>
      </c>
      <c r="F27" s="7">
        <f>IF(B27=0,"",(C27*$B$9-B27)/B27)</f>
      </c>
      <c r="G27" s="7">
        <f>IF(B27=0,"",(C27*$B$11-B27)/B27)</f>
      </c>
      <c r="H27" s="3">
        <f>IF(C27=0,"зупинити або переглянути",IF(E27&lt;1,"зупинити або переглянути",IF(E27&lt;3,"оптимізувати","масштабувати")))</f>
      </c>
    </row>
    <row r="28">
      <c r="A28" s="2" t="inlineStr">
        <is>
          <t xml:space="preserve">Разом</t>
        </is>
      </c>
      <c r="B28" s="6">
        <f>SUM(B23:B27)</f>
      </c>
      <c r="C28" s="6">
        <f>SUM(C23:C27)</f>
      </c>
      <c r="D28" s="6">
        <f>IF(C28=0,"",B28/C28)</f>
      </c>
      <c r="E28" s="10">
        <f>IF(C28=0,"",$B$11/D28)</f>
      </c>
      <c r="F28" s="7">
        <f>IF(B28=0,"",(C28*$B$9-B28)/B28)</f>
      </c>
      <c r="G28" s="7">
        <f>IF(B28=0,"",(C28*$B$11-B28)/B28)</f>
      </c>
      <c r="H28" s="2" t="inlineStr">
        <is>
          <t xml:space="preserve"/>
        </is>
      </c>
    </row>
    <row r="29"/>
    <row r="30">
      <c r="A30" s="8" t="inlineStr">
        <is>
          <t xml:space="preserve">ROMI = (маржа, яку принесли клієнти − витрати) ÷ витрати. За перший місяць — лише перша покупка; за життя — весь LTV. Канал з від’ємним ROMI за місяць, але високим за життя, окупається з затримкою — це нормально, якщо є гроші на період окупності. CAC зростає з бюджетом: перераховуйте щомісяця.</t>
        </is>
      </c>
    </row>
    <row r="31">
      <c r="A31" s="8" t="inlineStr">
        <is>
          <t xml:space="preserve">Що робити з результатом: LTV/CAC нижче 1 — зупинити канал або переглянути продукт і ціну; 1–2 — креативи, аудиторії, конверсія; 3 і вище — додавати бюджет, поки співвідношення тримається.</t>
        </is>
      </c>
    </row>
  </sheetData>
  <pageMargins left="0.5" right="0.5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Юніт-економіка і окупність каналів</dc:title>
  <dc:creator>Системно · systemno.com.ua</dc:creator>
</cp:coreProperties>
</file>